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KudelkaP\Desktop\Předslav-odkanalizování a ČOV\ZL\ZL\ZL č.3-ČOV\"/>
    </mc:Choice>
  </mc:AlternateContent>
  <xr:revisionPtr revIDLastSave="0" documentId="13_ncr:1_{96ACBEA4-D159-4FCC-A191-B6EE5DAB0075}" xr6:coauthVersionLast="47" xr6:coauthVersionMax="47" xr10:uidLastSave="{00000000-0000-0000-0000-000000000000}"/>
  <bookViews>
    <workbookView xWindow="-108" yWindow="-108" windowWidth="23256" windowHeight="12576" tabRatio="738" xr2:uid="{00000000-000D-0000-FFFF-FFFF00000000}"/>
  </bookViews>
  <sheets>
    <sheet name="NN přípojka" sheetId="20" r:id="rId1"/>
  </sheets>
  <definedNames>
    <definedName name="_xlnm.Print_Area" localSheetId="0">'NN přípojka'!$A$1:$K$33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20" l="1"/>
  <c r="I26" i="20"/>
  <c r="I25" i="20"/>
  <c r="I24" i="20"/>
  <c r="I23" i="20"/>
  <c r="I28" i="20" l="1"/>
  <c r="I19" i="20"/>
  <c r="I18" i="20"/>
  <c r="I16" i="20"/>
  <c r="I15" i="20"/>
  <c r="I14" i="20"/>
  <c r="I12" i="20"/>
  <c r="I11" i="20"/>
  <c r="I8" i="20"/>
  <c r="I9" i="20"/>
  <c r="I5" i="20"/>
  <c r="I17" i="20"/>
  <c r="I20" i="20"/>
  <c r="I10" i="20"/>
  <c r="I21" i="20" l="1"/>
  <c r="I29" i="20" s="1"/>
</calcChain>
</file>

<file path=xl/sharedStrings.xml><?xml version="1.0" encoding="utf-8"?>
<sst xmlns="http://schemas.openxmlformats.org/spreadsheetml/2006/main" count="88" uniqueCount="53">
  <si>
    <t>Cena celkem [CZK]</t>
  </si>
  <si>
    <t>PČ</t>
  </si>
  <si>
    <t>Typ</t>
  </si>
  <si>
    <t>Kód</t>
  </si>
  <si>
    <t>Popis</t>
  </si>
  <si>
    <t>MJ</t>
  </si>
  <si>
    <t>Množství</t>
  </si>
  <si>
    <t>J.cena [CZK]</t>
  </si>
  <si>
    <t>celkem bez DPH</t>
  </si>
  <si>
    <t>Cenová soustava</t>
  </si>
  <si>
    <t>dle nabídky subdodavatele navýšené o režie a zisk</t>
  </si>
  <si>
    <t>vlastní</t>
  </si>
  <si>
    <t>Kompletní elektroměrový rozváděč pro nepřímé měření; dvoutarifní měření;
kompaktní pilíř s přípojkovou skříní: IP44/20C; IK10; 
rozměr pilíře (š)1342 x (v)1785 x (h) 242mm; hmotnost 85kg; 
3x pojistková patrona 80A/gG, 1x hlavní jistič 50A/3B; 
3x měřící transformátor proudu 100/5A pro fakturační měření dle specifikace a schválení ČEZ a.s., třída přesnosti 0,5S; 
zkušební svorkovnice; pojistkový odpínač 2A; můstek PEN; 
prostor pro elektroměr a zařízení HDO; řadové svorky; 
přívod 240mm2 třmen.svorky; trnový klíč 6x6mm; vč. základového dílu; 
rozvaděč musí být v souladu s připojovacími podmínkami ČEZ Distribuce a.s.
- vč. základu</t>
  </si>
  <si>
    <t>Kabel CYKY 5C x 1,5, uložení pevné</t>
  </si>
  <si>
    <t>kabel 1-AYKY 3x70+35, uložení pevné</t>
  </si>
  <si>
    <t>Kabel CYKY 4x16, uložení pevné</t>
  </si>
  <si>
    <t>prostupy pro připojení rozvaděče RH v ČOV</t>
  </si>
  <si>
    <t xml:space="preserve">Uzemňovací drát FeZn 30x4 mm </t>
  </si>
  <si>
    <t>Kabelová chránička plastová ohebná ø 90 mm</t>
  </si>
  <si>
    <t>vytýčení trasy ve volném terénu</t>
  </si>
  <si>
    <t>Zemní práce, výkop 350x800, pískování, uložení kabelových chrániček, zához, zhutnění a úprava povrchu terénu</t>
  </si>
  <si>
    <t>výstražná fólie 33cm, červená, 50m</t>
  </si>
  <si>
    <t>úprava HDS - pojistkové spodky, pojistky, sada, podruž. mat.</t>
  </si>
  <si>
    <t>Montážní, spojovací, připojovací a upevňovací materiál</t>
  </si>
  <si>
    <t>Výchozí revize elektro</t>
  </si>
  <si>
    <t>kpl</t>
  </si>
  <si>
    <t>m</t>
  </si>
  <si>
    <t>ks</t>
  </si>
  <si>
    <t>DCK Holoubkov</t>
  </si>
  <si>
    <t>NS 212 + 102, SS101</t>
  </si>
  <si>
    <t>(balení á 25m)</t>
  </si>
  <si>
    <t>19</t>
  </si>
  <si>
    <t>M</t>
  </si>
  <si>
    <t>Pol19</t>
  </si>
  <si>
    <t>kabel CYKY-J 5x4</t>
  </si>
  <si>
    <t>20</t>
  </si>
  <si>
    <t>Pol20</t>
  </si>
  <si>
    <t>kabel CYKY-J 3x2,5</t>
  </si>
  <si>
    <t>21</t>
  </si>
  <si>
    <t>Pol21</t>
  </si>
  <si>
    <t>kabel CYKY-J 3x1,5</t>
  </si>
  <si>
    <t>26</t>
  </si>
  <si>
    <t>Pol26</t>
  </si>
  <si>
    <t>elektroinstalační vkládací lišta LV18x13</t>
  </si>
  <si>
    <t>27</t>
  </si>
  <si>
    <t>Pol27</t>
  </si>
  <si>
    <t>elektroinstalační vkládací lišta LV40x20</t>
  </si>
  <si>
    <t>dle SoD</t>
  </si>
  <si>
    <t>SoD</t>
  </si>
  <si>
    <t xml:space="preserve">přípočet </t>
  </si>
  <si>
    <t>odpočet</t>
  </si>
  <si>
    <t>"Předslav - odkanalizování a čištění odpadních vod"</t>
  </si>
  <si>
    <t>ZL č.3-ČOV  - příloha č.1_změna přípojky NN pro objekt ČOV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</si>
</sst>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9"/>
      <name val="Arial CE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rgb="FF0000FF"/>
      <name val="Arial CE"/>
      <family val="2"/>
      <charset val="238"/>
    </font>
    <font>
      <sz val="8"/>
      <name val="Arial CE"/>
      <family val="2"/>
    </font>
    <font>
      <i/>
      <sz val="9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sz val="9"/>
      <color theme="1"/>
      <name val="Arial CE"/>
      <charset val="238"/>
    </font>
    <font>
      <sz val="8"/>
      <color rgb="FF800080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969696"/>
      </left>
      <right style="medium">
        <color indexed="64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hair">
        <color rgb="FF969696"/>
      </right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rgb="FF969696"/>
      </bottom>
      <diagonal/>
    </border>
    <border>
      <left style="hair">
        <color rgb="FF969696"/>
      </left>
      <right style="medium">
        <color indexed="64"/>
      </right>
      <top style="hair">
        <color rgb="FF969696"/>
      </top>
      <bottom/>
      <diagonal/>
    </border>
    <border>
      <left style="medium">
        <color indexed="64"/>
      </left>
      <right style="hair">
        <color rgb="FF969696"/>
      </right>
      <top style="hair">
        <color rgb="FF969696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 style="hair">
        <color rgb="FF969696"/>
      </top>
      <bottom/>
      <diagonal/>
    </border>
  </borders>
  <cellStyleXfs count="4">
    <xf numFmtId="0" fontId="0" fillId="0" borderId="0"/>
    <xf numFmtId="0" fontId="4" fillId="0" borderId="0"/>
    <xf numFmtId="0" fontId="8" fillId="0" borderId="0"/>
    <xf numFmtId="0" fontId="8" fillId="0" borderId="0"/>
  </cellStyleXfs>
  <cellXfs count="68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1" applyFont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4" fontId="6" fillId="0" borderId="0" xfId="0" applyNumberFormat="1" applyFont="1" applyFill="1"/>
    <xf numFmtId="4" fontId="1" fillId="3" borderId="2" xfId="0" applyNumberFormat="1" applyFont="1" applyFill="1" applyBorder="1" applyAlignment="1" applyProtection="1">
      <alignment vertical="center"/>
      <protection locked="0"/>
    </xf>
    <xf numFmtId="0" fontId="9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vertical="center"/>
    </xf>
    <xf numFmtId="0" fontId="11" fillId="0" borderId="7" xfId="2" applyFont="1" applyBorder="1" applyAlignment="1">
      <alignment horizontal="center" vertical="center" wrapText="1"/>
    </xf>
    <xf numFmtId="4" fontId="11" fillId="3" borderId="1" xfId="0" applyNumberFormat="1" applyFont="1" applyFill="1" applyBorder="1" applyAlignment="1" applyProtection="1">
      <alignment vertical="center"/>
      <protection locked="0"/>
    </xf>
    <xf numFmtId="4" fontId="7" fillId="4" borderId="1" xfId="0" applyNumberFormat="1" applyFont="1" applyFill="1" applyBorder="1" applyAlignment="1" applyProtection="1">
      <alignment vertical="center"/>
      <protection locked="0"/>
    </xf>
    <xf numFmtId="4" fontId="1" fillId="4" borderId="2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/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11" fillId="0" borderId="13" xfId="2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vertical="center"/>
    </xf>
    <xf numFmtId="4" fontId="11" fillId="3" borderId="10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right" vertical="center" wrapText="1"/>
    </xf>
    <xf numFmtId="4" fontId="7" fillId="4" borderId="10" xfId="0" applyNumberFormat="1" applyFont="1" applyFill="1" applyBorder="1" applyAlignment="1" applyProtection="1">
      <alignment vertical="center"/>
      <protection locked="0"/>
    </xf>
    <xf numFmtId="4" fontId="7" fillId="0" borderId="10" xfId="0" applyNumberFormat="1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4" fontId="6" fillId="0" borderId="16" xfId="0" applyNumberFormat="1" applyFont="1" applyFill="1" applyBorder="1"/>
    <xf numFmtId="0" fontId="0" fillId="0" borderId="17" xfId="0" applyBorder="1"/>
    <xf numFmtId="0" fontId="3" fillId="0" borderId="16" xfId="1" applyFont="1" applyBorder="1" applyAlignment="1" applyProtection="1">
      <alignment horizontal="left" vertical="center" wrapText="1"/>
      <protection locked="0"/>
    </xf>
    <xf numFmtId="0" fontId="11" fillId="0" borderId="18" xfId="2" applyFont="1" applyBorder="1" applyAlignment="1">
      <alignment horizontal="center" vertical="center" wrapText="1"/>
    </xf>
    <xf numFmtId="4" fontId="11" fillId="0" borderId="19" xfId="0" applyNumberFormat="1" applyFont="1" applyBorder="1" applyAlignment="1">
      <alignment vertical="center"/>
    </xf>
    <xf numFmtId="4" fontId="11" fillId="0" borderId="19" xfId="0" applyNumberFormat="1" applyFont="1" applyFill="1" applyBorder="1" applyAlignment="1" applyProtection="1">
      <alignment vertical="center"/>
      <protection locked="0"/>
    </xf>
    <xf numFmtId="3" fontId="11" fillId="0" borderId="19" xfId="0" applyNumberFormat="1" applyFont="1" applyBorder="1" applyAlignment="1">
      <alignment horizontal="right" vertical="center"/>
    </xf>
    <xf numFmtId="0" fontId="11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4" fontId="11" fillId="0" borderId="24" xfId="0" applyNumberFormat="1" applyFont="1" applyFill="1" applyBorder="1" applyAlignment="1" applyProtection="1">
      <alignment vertical="center"/>
      <protection locked="0"/>
    </xf>
    <xf numFmtId="4" fontId="11" fillId="0" borderId="9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left"/>
    </xf>
  </cellXfs>
  <cellStyles count="4">
    <cellStyle name="Normální" xfId="0" builtinId="0"/>
    <cellStyle name="Normální 2" xfId="1" xr:uid="{00000000-0005-0000-0000-000001000000}"/>
    <cellStyle name="Normální 2 2" xfId="3" xr:uid="{A4378950-2AA3-42ED-81CF-D5269161277B}"/>
    <cellStyle name="Normální 3" xfId="2" xr:uid="{E491D056-E88F-441F-9412-E441102A6AB7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9C2A3-C080-4505-AF27-265A2527288F}">
  <dimension ref="A1:J32"/>
  <sheetViews>
    <sheetView tabSelected="1" view="pageBreakPreview" zoomScale="80" zoomScaleNormal="100" zoomScaleSheetLayoutView="80" workbookViewId="0">
      <selection activeCell="B2" sqref="B2:E2"/>
    </sheetView>
  </sheetViews>
  <sheetFormatPr defaultRowHeight="14.4" x14ac:dyDescent="0.3"/>
  <cols>
    <col min="1" max="1" width="3.109375" customWidth="1"/>
    <col min="2" max="2" width="3.21875" customWidth="1"/>
    <col min="3" max="3" width="4.21875" customWidth="1"/>
    <col min="4" max="4" width="13.33203125" customWidth="1"/>
    <col min="5" max="5" width="96" customWidth="1"/>
    <col min="6" max="6" width="5.44140625" customWidth="1"/>
    <col min="8" max="9" width="15.6640625" customWidth="1"/>
    <col min="11" max="11" width="3.5546875" customWidth="1"/>
  </cols>
  <sheetData>
    <row r="1" spans="2:10" ht="18" x14ac:dyDescent="0.35">
      <c r="B1" s="67" t="s">
        <v>51</v>
      </c>
      <c r="C1" s="67"/>
      <c r="D1" s="67"/>
      <c r="E1" s="67"/>
    </row>
    <row r="2" spans="2:10" ht="18" x14ac:dyDescent="0.35">
      <c r="B2" s="67" t="s">
        <v>52</v>
      </c>
      <c r="C2" s="67"/>
      <c r="D2" s="67"/>
      <c r="E2" s="67"/>
    </row>
    <row r="3" spans="2:10" ht="15" thickBot="1" x14ac:dyDescent="0.35"/>
    <row r="4" spans="2:10" ht="23.4" thickBot="1" x14ac:dyDescent="0.35"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3" t="s">
        <v>7</v>
      </c>
      <c r="I4" s="2" t="s">
        <v>0</v>
      </c>
      <c r="J4" s="4" t="s">
        <v>9</v>
      </c>
    </row>
    <row r="5" spans="2:10" ht="114" x14ac:dyDescent="0.3">
      <c r="B5" s="6">
        <v>1</v>
      </c>
      <c r="C5" s="7"/>
      <c r="D5" s="8"/>
      <c r="E5" s="15" t="s">
        <v>12</v>
      </c>
      <c r="F5" s="16" t="s">
        <v>25</v>
      </c>
      <c r="G5" s="17">
        <v>1</v>
      </c>
      <c r="H5" s="20">
        <v>30999.08</v>
      </c>
      <c r="I5" s="18">
        <f>ROUND(H5*G5,2)</f>
        <v>30999.08</v>
      </c>
      <c r="J5" s="19" t="s">
        <v>11</v>
      </c>
    </row>
    <row r="6" spans="2:10" ht="13.8" customHeight="1" x14ac:dyDescent="0.3">
      <c r="B6" s="61"/>
      <c r="C6" s="60"/>
      <c r="D6" s="62"/>
      <c r="E6" s="63" t="s">
        <v>28</v>
      </c>
      <c r="F6" s="57"/>
      <c r="G6" s="56"/>
      <c r="H6" s="65"/>
      <c r="I6" s="54"/>
      <c r="J6" s="53"/>
    </row>
    <row r="7" spans="2:10" ht="15.6" customHeight="1" x14ac:dyDescent="0.3">
      <c r="B7" s="61"/>
      <c r="C7" s="60"/>
      <c r="D7" s="62"/>
      <c r="E7" s="64" t="s">
        <v>29</v>
      </c>
      <c r="F7" s="57"/>
      <c r="G7" s="56"/>
      <c r="H7" s="66"/>
      <c r="I7" s="54"/>
      <c r="J7" s="53"/>
    </row>
    <row r="8" spans="2:10" ht="22.8" customHeight="1" x14ac:dyDescent="0.3">
      <c r="B8" s="13">
        <v>2</v>
      </c>
      <c r="C8" s="9"/>
      <c r="D8" s="10"/>
      <c r="E8" s="15" t="s">
        <v>13</v>
      </c>
      <c r="F8" s="16" t="s">
        <v>26</v>
      </c>
      <c r="G8" s="17">
        <v>30</v>
      </c>
      <c r="H8" s="20">
        <v>39.6</v>
      </c>
      <c r="I8" s="18">
        <f t="shared" ref="I8:I19" si="0">ROUND(H8*G8,2)</f>
        <v>1188</v>
      </c>
      <c r="J8" s="19" t="s">
        <v>11</v>
      </c>
    </row>
    <row r="9" spans="2:10" ht="22.8" customHeight="1" x14ac:dyDescent="0.3">
      <c r="B9" s="13">
        <v>3</v>
      </c>
      <c r="C9" s="9"/>
      <c r="D9" s="10"/>
      <c r="E9" s="15" t="s">
        <v>14</v>
      </c>
      <c r="F9" s="16" t="s">
        <v>26</v>
      </c>
      <c r="G9" s="17">
        <v>170</v>
      </c>
      <c r="H9" s="20">
        <v>334.71</v>
      </c>
      <c r="I9" s="18">
        <f t="shared" si="0"/>
        <v>56900.7</v>
      </c>
      <c r="J9" s="19" t="s">
        <v>11</v>
      </c>
    </row>
    <row r="10" spans="2:10" ht="22.8" customHeight="1" x14ac:dyDescent="0.3">
      <c r="B10" s="13">
        <v>4</v>
      </c>
      <c r="C10" s="9"/>
      <c r="D10" s="10"/>
      <c r="E10" s="15" t="s">
        <v>15</v>
      </c>
      <c r="F10" s="16" t="s">
        <v>26</v>
      </c>
      <c r="G10" s="17">
        <v>30</v>
      </c>
      <c r="H10" s="20">
        <v>327.12</v>
      </c>
      <c r="I10" s="18">
        <f>ROUND(H10*G10,2)</f>
        <v>9813.6</v>
      </c>
      <c r="J10" s="19" t="s">
        <v>11</v>
      </c>
    </row>
    <row r="11" spans="2:10" ht="22.8" customHeight="1" x14ac:dyDescent="0.3">
      <c r="B11" s="13">
        <v>5</v>
      </c>
      <c r="C11" s="9"/>
      <c r="D11" s="10"/>
      <c r="E11" s="15" t="s">
        <v>16</v>
      </c>
      <c r="F11" s="16" t="s">
        <v>25</v>
      </c>
      <c r="G11" s="17">
        <v>1</v>
      </c>
      <c r="H11" s="20">
        <v>4411.7700000000004</v>
      </c>
      <c r="I11" s="18">
        <f t="shared" si="0"/>
        <v>4411.7700000000004</v>
      </c>
      <c r="J11" s="19" t="s">
        <v>11</v>
      </c>
    </row>
    <row r="12" spans="2:10" ht="22.8" customHeight="1" x14ac:dyDescent="0.3">
      <c r="B12" s="13">
        <v>6</v>
      </c>
      <c r="C12" s="9"/>
      <c r="D12" s="10"/>
      <c r="E12" s="15" t="s">
        <v>17</v>
      </c>
      <c r="F12" s="16" t="s">
        <v>26</v>
      </c>
      <c r="G12" s="17">
        <v>50</v>
      </c>
      <c r="H12" s="20">
        <v>65.959999999999994</v>
      </c>
      <c r="I12" s="18">
        <f t="shared" si="0"/>
        <v>3298</v>
      </c>
      <c r="J12" s="19" t="s">
        <v>11</v>
      </c>
    </row>
    <row r="13" spans="2:10" ht="15.6" customHeight="1" x14ac:dyDescent="0.3">
      <c r="B13" s="61"/>
      <c r="C13" s="60"/>
      <c r="D13" s="59"/>
      <c r="E13" s="58" t="s">
        <v>30</v>
      </c>
      <c r="F13" s="57"/>
      <c r="G13" s="56"/>
      <c r="H13" s="55"/>
      <c r="I13" s="54"/>
      <c r="J13" s="53"/>
    </row>
    <row r="14" spans="2:10" ht="22.8" customHeight="1" x14ac:dyDescent="0.3">
      <c r="B14" s="13">
        <v>7</v>
      </c>
      <c r="C14" s="9"/>
      <c r="D14" s="10"/>
      <c r="E14" s="15" t="s">
        <v>18</v>
      </c>
      <c r="F14" s="16" t="s">
        <v>26</v>
      </c>
      <c r="G14" s="17">
        <v>100</v>
      </c>
      <c r="H14" s="20">
        <v>70.260000000000005</v>
      </c>
      <c r="I14" s="18">
        <f t="shared" si="0"/>
        <v>7026</v>
      </c>
      <c r="J14" s="19" t="s">
        <v>11</v>
      </c>
    </row>
    <row r="15" spans="2:10" ht="22.8" customHeight="1" x14ac:dyDescent="0.3">
      <c r="B15" s="13">
        <v>8</v>
      </c>
      <c r="C15" s="9"/>
      <c r="D15" s="10"/>
      <c r="E15" s="15" t="s">
        <v>19</v>
      </c>
      <c r="F15" s="16" t="s">
        <v>26</v>
      </c>
      <c r="G15" s="17">
        <v>170</v>
      </c>
      <c r="H15" s="20">
        <v>58.82</v>
      </c>
      <c r="I15" s="18">
        <f t="shared" si="0"/>
        <v>9999.4</v>
      </c>
      <c r="J15" s="19" t="s">
        <v>11</v>
      </c>
    </row>
    <row r="16" spans="2:10" ht="22.8" customHeight="1" x14ac:dyDescent="0.3">
      <c r="B16" s="13">
        <v>9</v>
      </c>
      <c r="C16" s="9"/>
      <c r="D16" s="10"/>
      <c r="E16" s="15" t="s">
        <v>20</v>
      </c>
      <c r="F16" s="16" t="s">
        <v>26</v>
      </c>
      <c r="G16" s="17">
        <v>170</v>
      </c>
      <c r="H16" s="20">
        <v>272.64999999999998</v>
      </c>
      <c r="I16" s="18">
        <f t="shared" si="0"/>
        <v>46350.5</v>
      </c>
      <c r="J16" s="19" t="s">
        <v>11</v>
      </c>
    </row>
    <row r="17" spans="1:10" ht="22.8" customHeight="1" x14ac:dyDescent="0.3">
      <c r="B17" s="13">
        <v>10</v>
      </c>
      <c r="C17" s="9"/>
      <c r="D17" s="10"/>
      <c r="E17" s="15" t="s">
        <v>21</v>
      </c>
      <c r="F17" s="16" t="s">
        <v>27</v>
      </c>
      <c r="G17" s="17">
        <v>4</v>
      </c>
      <c r="H17" s="20">
        <v>127.21</v>
      </c>
      <c r="I17" s="18">
        <f>ROUND(H17*G17,2)</f>
        <v>508.84</v>
      </c>
      <c r="J17" s="19" t="s">
        <v>11</v>
      </c>
    </row>
    <row r="18" spans="1:10" ht="22.8" customHeight="1" x14ac:dyDescent="0.3">
      <c r="B18" s="13">
        <v>11</v>
      </c>
      <c r="C18" s="9"/>
      <c r="D18" s="10"/>
      <c r="E18" s="15" t="s">
        <v>22</v>
      </c>
      <c r="F18" s="16" t="s">
        <v>27</v>
      </c>
      <c r="G18" s="17">
        <v>1</v>
      </c>
      <c r="H18" s="20">
        <v>34172.07</v>
      </c>
      <c r="I18" s="18">
        <f t="shared" si="0"/>
        <v>34172.07</v>
      </c>
      <c r="J18" s="19" t="s">
        <v>11</v>
      </c>
    </row>
    <row r="19" spans="1:10" ht="22.8" customHeight="1" x14ac:dyDescent="0.3">
      <c r="B19" s="13">
        <v>12</v>
      </c>
      <c r="C19" s="9"/>
      <c r="D19" s="10"/>
      <c r="E19" s="15" t="s">
        <v>23</v>
      </c>
      <c r="F19" s="16" t="s">
        <v>25</v>
      </c>
      <c r="G19" s="17">
        <v>1</v>
      </c>
      <c r="H19" s="20">
        <v>2941.18</v>
      </c>
      <c r="I19" s="18">
        <f t="shared" si="0"/>
        <v>2941.18</v>
      </c>
      <c r="J19" s="19" t="s">
        <v>11</v>
      </c>
    </row>
    <row r="20" spans="1:10" ht="22.8" customHeight="1" x14ac:dyDescent="0.3">
      <c r="B20" s="42">
        <v>13</v>
      </c>
      <c r="C20" s="41"/>
      <c r="D20" s="40"/>
      <c r="E20" s="39" t="s">
        <v>24</v>
      </c>
      <c r="F20" s="38" t="s">
        <v>27</v>
      </c>
      <c r="G20" s="37">
        <v>1</v>
      </c>
      <c r="H20" s="36">
        <v>7647.06</v>
      </c>
      <c r="I20" s="35">
        <f>ROUND(H20*G20,2)</f>
        <v>7647.06</v>
      </c>
      <c r="J20" s="33" t="s">
        <v>11</v>
      </c>
    </row>
    <row r="21" spans="1:10" x14ac:dyDescent="0.3">
      <c r="B21" s="14"/>
      <c r="E21" s="5" t="s">
        <v>49</v>
      </c>
      <c r="I21" s="11">
        <f>SUM(I5:I20)</f>
        <v>215256.19999999998</v>
      </c>
      <c r="J21" s="31"/>
    </row>
    <row r="22" spans="1:10" x14ac:dyDescent="0.3">
      <c r="A22" s="31"/>
      <c r="J22" s="32"/>
    </row>
    <row r="23" spans="1:10" ht="22.8" customHeight="1" x14ac:dyDescent="0.3">
      <c r="B23" s="30" t="s">
        <v>31</v>
      </c>
      <c r="C23" s="9" t="s">
        <v>32</v>
      </c>
      <c r="D23" s="10" t="s">
        <v>33</v>
      </c>
      <c r="E23" s="25" t="s">
        <v>34</v>
      </c>
      <c r="F23" s="26" t="s">
        <v>26</v>
      </c>
      <c r="G23" s="27">
        <v>-53</v>
      </c>
      <c r="H23" s="21">
        <v>78</v>
      </c>
      <c r="I23" s="28">
        <f t="shared" ref="I23:I27" si="1">ROUND(H23*G23,2)</f>
        <v>-4134</v>
      </c>
      <c r="J23" s="29" t="s">
        <v>48</v>
      </c>
    </row>
    <row r="24" spans="1:10" ht="22.8" customHeight="1" x14ac:dyDescent="0.3">
      <c r="B24" s="30" t="s">
        <v>35</v>
      </c>
      <c r="C24" s="9" t="s">
        <v>32</v>
      </c>
      <c r="D24" s="10" t="s">
        <v>36</v>
      </c>
      <c r="E24" s="25" t="s">
        <v>37</v>
      </c>
      <c r="F24" s="26" t="s">
        <v>26</v>
      </c>
      <c r="G24" s="27">
        <v>-460</v>
      </c>
      <c r="H24" s="21">
        <v>65</v>
      </c>
      <c r="I24" s="28">
        <f t="shared" si="1"/>
        <v>-29900</v>
      </c>
      <c r="J24" s="29" t="s">
        <v>48</v>
      </c>
    </row>
    <row r="25" spans="1:10" ht="22.8" customHeight="1" x14ac:dyDescent="0.3">
      <c r="B25" s="30" t="s">
        <v>38</v>
      </c>
      <c r="C25" s="9" t="s">
        <v>32</v>
      </c>
      <c r="D25" s="10" t="s">
        <v>39</v>
      </c>
      <c r="E25" s="25" t="s">
        <v>40</v>
      </c>
      <c r="F25" s="26" t="s">
        <v>26</v>
      </c>
      <c r="G25" s="27">
        <v>-136</v>
      </c>
      <c r="H25" s="21">
        <v>61</v>
      </c>
      <c r="I25" s="28">
        <f t="shared" si="1"/>
        <v>-8296</v>
      </c>
      <c r="J25" s="29" t="s">
        <v>48</v>
      </c>
    </row>
    <row r="26" spans="1:10" ht="22.8" customHeight="1" x14ac:dyDescent="0.3">
      <c r="B26" s="30" t="s">
        <v>41</v>
      </c>
      <c r="C26" s="9" t="s">
        <v>32</v>
      </c>
      <c r="D26" s="10" t="s">
        <v>42</v>
      </c>
      <c r="E26" s="25" t="s">
        <v>43</v>
      </c>
      <c r="F26" s="26" t="s">
        <v>26</v>
      </c>
      <c r="G26" s="27">
        <v>-30</v>
      </c>
      <c r="H26" s="21">
        <v>83</v>
      </c>
      <c r="I26" s="28">
        <f t="shared" si="1"/>
        <v>-2490</v>
      </c>
      <c r="J26" s="29" t="s">
        <v>48</v>
      </c>
    </row>
    <row r="27" spans="1:10" ht="22.8" customHeight="1" x14ac:dyDescent="0.3">
      <c r="B27" s="43" t="s">
        <v>44</v>
      </c>
      <c r="C27" s="41" t="s">
        <v>32</v>
      </c>
      <c r="D27" s="40" t="s">
        <v>45</v>
      </c>
      <c r="E27" s="24" t="s">
        <v>46</v>
      </c>
      <c r="F27" s="44" t="s">
        <v>26</v>
      </c>
      <c r="G27" s="45">
        <v>-20</v>
      </c>
      <c r="H27" s="46">
        <v>115</v>
      </c>
      <c r="I27" s="47">
        <f t="shared" si="1"/>
        <v>-2300</v>
      </c>
      <c r="J27" s="34" t="s">
        <v>48</v>
      </c>
    </row>
    <row r="28" spans="1:10" ht="15" thickBot="1" x14ac:dyDescent="0.35">
      <c r="A28" s="31"/>
      <c r="B28" s="51"/>
      <c r="C28" s="49"/>
      <c r="D28" s="49"/>
      <c r="E28" s="52" t="s">
        <v>50</v>
      </c>
      <c r="F28" s="49"/>
      <c r="G28" s="49"/>
      <c r="H28" s="49"/>
      <c r="I28" s="50">
        <f>SUM(I23:I27)</f>
        <v>-47120</v>
      </c>
      <c r="J28" s="48"/>
    </row>
    <row r="29" spans="1:10" x14ac:dyDescent="0.3">
      <c r="E29" s="5" t="s">
        <v>8</v>
      </c>
      <c r="I29" s="23">
        <f>I21+I28</f>
        <v>168136.19999999998</v>
      </c>
    </row>
    <row r="31" spans="1:10" x14ac:dyDescent="0.3">
      <c r="C31" s="22"/>
      <c r="D31" t="s">
        <v>47</v>
      </c>
    </row>
    <row r="32" spans="1:10" x14ac:dyDescent="0.3">
      <c r="C32" s="12"/>
      <c r="D32" t="s">
        <v>10</v>
      </c>
    </row>
  </sheetData>
  <mergeCells count="2">
    <mergeCell ref="B1:E1"/>
    <mergeCell ref="B2:E2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NN přípojka</vt:lpstr>
      <vt:lpstr>'NN přípojka'!Oblast_tisku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Süss Martin</dc:creator>
  <cp:lastModifiedBy>Kudělka Petr</cp:lastModifiedBy>
  <cp:lastPrinted>2021-09-22T13:19:51Z</cp:lastPrinted>
  <dcterms:created xsi:type="dcterms:W3CDTF">2021-06-25T07:50:55Z</dcterms:created>
  <dcterms:modified xsi:type="dcterms:W3CDTF">2022-05-16T07:10:40Z</dcterms:modified>
</cp:coreProperties>
</file>